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Дом пионеров ограждение на нужды УКС\На тех.обслуж.газового оборуд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1" l="1"/>
  <c r="H97" i="1"/>
  <c r="H52" i="1"/>
  <c r="J100" i="1"/>
  <c r="H92" i="1"/>
  <c r="K103" i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/>
  <c r="I93" i="1"/>
  <c r="I92" i="1"/>
  <c r="G92" i="1"/>
  <c r="I91" i="1"/>
  <c r="I90" i="1"/>
  <c r="H93" i="1"/>
  <c r="G93" i="1"/>
  <c r="H91" i="1"/>
  <c r="H90" i="1"/>
  <c r="G98" i="1"/>
  <c r="G97" i="1"/>
  <c r="G96" i="1"/>
  <c r="G95" i="1"/>
  <c r="K94" i="1"/>
  <c r="J94" i="1"/>
  <c r="I94" i="1"/>
  <c r="H94" i="1"/>
  <c r="G91" i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H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/>
  <c r="K22" i="1"/>
  <c r="K21" i="1"/>
  <c r="K113" i="1"/>
  <c r="K20" i="1"/>
  <c r="I23" i="1"/>
  <c r="I115" i="1"/>
  <c r="I22" i="1"/>
  <c r="I114" i="1"/>
  <c r="I21" i="1"/>
  <c r="I113" i="1"/>
  <c r="I20" i="1"/>
  <c r="I112" i="1"/>
  <c r="H23" i="1"/>
  <c r="H22" i="1"/>
  <c r="H21" i="1"/>
  <c r="H20" i="1"/>
  <c r="H73" i="1"/>
  <c r="H72" i="1"/>
  <c r="H71" i="1"/>
  <c r="H70" i="1"/>
  <c r="H48" i="1"/>
  <c r="H47" i="1"/>
  <c r="H114" i="1"/>
  <c r="G114" i="1"/>
  <c r="H46" i="1"/>
  <c r="H45" i="1"/>
  <c r="H38" i="1"/>
  <c r="H37" i="1"/>
  <c r="G99" i="1"/>
  <c r="G89" i="1"/>
  <c r="H113" i="1"/>
  <c r="H115" i="1"/>
  <c r="H112" i="1"/>
  <c r="H111" i="1"/>
  <c r="G111" i="1"/>
  <c r="K112" i="1"/>
  <c r="K114" i="1"/>
  <c r="G79" i="1"/>
  <c r="G84" i="1"/>
  <c r="G113" i="1"/>
  <c r="H44" i="1"/>
  <c r="K64" i="1"/>
  <c r="K59" i="1"/>
  <c r="I59" i="1"/>
  <c r="G115" i="1"/>
  <c r="G112" i="1"/>
  <c r="H74" i="1"/>
  <c r="G75" i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/>
  <c r="G41" i="1"/>
  <c r="G36" i="1"/>
  <c r="G42" i="1"/>
  <c r="G37" i="1"/>
  <c r="G43" i="1"/>
  <c r="G38" i="1"/>
  <c r="G30" i="1"/>
  <c r="G20" i="1"/>
  <c r="G31" i="1"/>
  <c r="G32" i="1"/>
  <c r="G33" i="1"/>
  <c r="G26" i="1"/>
  <c r="G27" i="1"/>
  <c r="G28" i="1"/>
  <c r="G62" i="1"/>
  <c r="G67" i="1"/>
  <c r="G23" i="1"/>
  <c r="G21" i="1"/>
  <c r="G19" i="1"/>
  <c r="G22" i="1"/>
  <c r="G46" i="1"/>
  <c r="G34" i="1"/>
  <c r="G45" i="1"/>
  <c r="G57" i="1"/>
  <c r="G47" i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/>
  <c r="I34" i="1"/>
  <c r="I19" i="1"/>
  <c r="I44" i="1"/>
  <c r="K19" i="1"/>
  <c r="H19" i="1"/>
  <c r="K44" i="1"/>
  <c r="I111" i="1"/>
  <c r="G73" i="1"/>
  <c r="G72" i="1"/>
  <c r="H34" i="1"/>
  <c r="H69" i="1"/>
  <c r="H64" i="1"/>
  <c r="G71" i="1"/>
  <c r="G70" i="1"/>
  <c r="G74" i="1"/>
  <c r="G69" i="1"/>
  <c r="G49" i="1"/>
  <c r="G54" i="1"/>
  <c r="G59" i="1"/>
  <c r="G64" i="1"/>
  <c r="G29" i="1"/>
  <c r="G24" i="1"/>
  <c r="G39" i="1"/>
  <c r="K111" i="1"/>
  <c r="G44" i="1"/>
  <c r="G48" i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<sst xmlns="http://schemas.openxmlformats.org/spreadsheetml/2006/main" count="188" uniqueCount="84">
  <si>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</si>
  <si>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</si>
  <si>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</si>
  <si>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</si>
  <si>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</si>
  <si>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</si>
  <si>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</si>
  <si>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</si>
  <si>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</si>
  <si>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</si>
  <si>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</si>
  <si>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</si>
  <si>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</si>
  <si>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</si>
  <si>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</si>
  <si>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</si>
  <si>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</si>
  <si>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</si>
  <si>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</si>
  <si>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</si>
  <si>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</si>
  <si>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</si>
  <si>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</si>
  <si>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</si>
  <si>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</si>
  <si>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</si>
  <si>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</si>
  <si>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</si>
  <si>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</si>
  <si>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</si>
  <si>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</si>
  <si>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</si>
  <si>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</si>
  <si>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</si>
  <si>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</si>
  <si>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</si>
  <si>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</si>
  <si>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</si>
  <si>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</si>
  <si>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</si>
  <si>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</si>
  <si>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</si>
  <si>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</si>
  <si>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</si>
  <si>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</si>
  <si>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</si>
  <si>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</si>
  <si>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</si>
  <si>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</si>
  <si>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</si>
  <si>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</si>
  <si>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</si>
  <si>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</si>
  <si>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</si>
  <si>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</si>
  <si>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</si>
  <si>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</si>
  <si>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</si>
  <si>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</si>
  <si>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</si>
  <si>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</si>
  <si>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</si>
  <si>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</si>
  <si>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</si>
  <si>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</si>
  <si>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</si>
  <si>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</si>
  <si>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</si>
  <si>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</si>
  <si>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</si>
  <si>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</si>
  <si>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</si>
  <si>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</si>
  <si>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</si>
  <si>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</si>
  <si>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С.В. Шульга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</si>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</sst>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73" zoomScale="40" zoomScaleNormal="40" zoomScaleSheetLayoutView="40" workbookViewId="0">
      <selection activeCell="H58" sqref="H5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79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80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6" t="s">
        <v>62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27"/>
      <c r="Q11" s="27"/>
      <c r="R11" s="27"/>
      <c r="S11" s="27"/>
    </row>
    <row r="12" spans="1:19" x14ac:dyDescent="0.3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27"/>
      <c r="Q12" s="27"/>
      <c r="R12" s="27"/>
      <c r="S12" s="27"/>
    </row>
    <row r="13" spans="1:19" x14ac:dyDescent="0.3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0" t="s">
        <v>13</v>
      </c>
      <c r="C15" s="131" t="s">
        <v>14</v>
      </c>
      <c r="D15" s="107" t="s">
        <v>15</v>
      </c>
      <c r="E15" s="133" t="s">
        <v>61</v>
      </c>
      <c r="F15" s="107" t="s">
        <v>0</v>
      </c>
      <c r="G15" s="107" t="s">
        <v>11</v>
      </c>
      <c r="H15" s="129" t="s">
        <v>51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s="38" customFormat="1" ht="35.25" customHeight="1" x14ac:dyDescent="0.3">
      <c r="A16" s="37"/>
      <c r="B16" s="130"/>
      <c r="C16" s="132"/>
      <c r="D16" s="108"/>
      <c r="E16" s="134"/>
      <c r="F16" s="108"/>
      <c r="G16" s="108"/>
      <c r="H16" s="107" t="s">
        <v>38</v>
      </c>
      <c r="I16" s="107" t="s">
        <v>39</v>
      </c>
      <c r="J16" s="113" t="s">
        <v>40</v>
      </c>
      <c r="K16" s="107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0"/>
      <c r="C17" s="132"/>
      <c r="D17" s="108"/>
      <c r="E17" s="134"/>
      <c r="F17" s="108"/>
      <c r="G17" s="108"/>
      <c r="H17" s="107"/>
      <c r="I17" s="107"/>
      <c r="J17" s="114"/>
      <c r="K17" s="107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1">
        <v>1</v>
      </c>
      <c r="C19" s="112" t="s">
        <v>76</v>
      </c>
      <c r="D19" s="110" t="s">
        <v>45</v>
      </c>
      <c r="E19" s="110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1"/>
      <c r="C20" s="112"/>
      <c r="D20" s="110"/>
      <c r="E20" s="110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1"/>
      <c r="C21" s="112"/>
      <c r="D21" s="110"/>
      <c r="E21" s="110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1"/>
      <c r="C22" s="112"/>
      <c r="D22" s="110"/>
      <c r="E22" s="110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1"/>
      <c r="C23" s="112"/>
      <c r="D23" s="110"/>
      <c r="E23" s="110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5" t="s">
        <v>12</v>
      </c>
      <c r="C24" s="111" t="s">
        <v>52</v>
      </c>
      <c r="D24" s="109" t="s">
        <v>45</v>
      </c>
      <c r="E24" s="103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5"/>
      <c r="C25" s="111"/>
      <c r="D25" s="109"/>
      <c r="E25" s="103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5"/>
      <c r="C26" s="111"/>
      <c r="D26" s="109"/>
      <c r="E26" s="103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5"/>
      <c r="C27" s="111"/>
      <c r="D27" s="109"/>
      <c r="E27" s="103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5"/>
      <c r="C28" s="111"/>
      <c r="D28" s="109"/>
      <c r="E28" s="103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5" t="s">
        <v>37</v>
      </c>
      <c r="C29" s="111" t="s">
        <v>74</v>
      </c>
      <c r="D29" s="109" t="s">
        <v>81</v>
      </c>
      <c r="E29" s="103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5"/>
      <c r="C30" s="111"/>
      <c r="D30" s="109"/>
      <c r="E30" s="103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5"/>
      <c r="C31" s="111"/>
      <c r="D31" s="109"/>
      <c r="E31" s="103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5"/>
      <c r="C32" s="111"/>
      <c r="D32" s="109"/>
      <c r="E32" s="103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5"/>
      <c r="C33" s="111"/>
      <c r="D33" s="109"/>
      <c r="E33" s="103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5" t="s">
        <v>42</v>
      </c>
      <c r="C34" s="112" t="s">
        <v>41</v>
      </c>
      <c r="D34" s="110" t="s">
        <v>45</v>
      </c>
      <c r="E34" s="12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5"/>
      <c r="C35" s="112"/>
      <c r="D35" s="110"/>
      <c r="E35" s="12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5"/>
      <c r="C36" s="112"/>
      <c r="D36" s="110"/>
      <c r="E36" s="12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5"/>
      <c r="C37" s="112"/>
      <c r="D37" s="110"/>
      <c r="E37" s="12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5"/>
      <c r="C38" s="112"/>
      <c r="D38" s="110"/>
      <c r="E38" s="12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6" t="s">
        <v>16</v>
      </c>
      <c r="C39" s="105" t="s">
        <v>65</v>
      </c>
      <c r="D39" s="103" t="s">
        <v>45</v>
      </c>
      <c r="E39" s="103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6"/>
      <c r="C40" s="105"/>
      <c r="D40" s="103"/>
      <c r="E40" s="103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6"/>
      <c r="C41" s="105"/>
      <c r="D41" s="103"/>
      <c r="E41" s="103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6"/>
      <c r="C42" s="105"/>
      <c r="D42" s="103"/>
      <c r="E42" s="103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6"/>
      <c r="C43" s="105"/>
      <c r="D43" s="103"/>
      <c r="E43" s="103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5" t="s">
        <v>17</v>
      </c>
      <c r="C44" s="112" t="s">
        <v>43</v>
      </c>
      <c r="D44" s="110" t="s">
        <v>44</v>
      </c>
      <c r="E44" s="110"/>
      <c r="F44" s="48" t="s">
        <v>27</v>
      </c>
      <c r="G44" s="49">
        <f t="shared" si="7"/>
        <v>64191.358170000007</v>
      </c>
      <c r="H44" s="54">
        <f>SUM(H45:H48)</f>
        <v>21231.899170000001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5"/>
      <c r="C45" s="112"/>
      <c r="D45" s="110"/>
      <c r="E45" s="110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5"/>
      <c r="C46" s="112"/>
      <c r="D46" s="110"/>
      <c r="E46" s="110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5"/>
      <c r="C47" s="112"/>
      <c r="D47" s="110"/>
      <c r="E47" s="110"/>
      <c r="F47" s="48" t="s">
        <v>3</v>
      </c>
      <c r="G47" s="49">
        <f t="shared" si="12"/>
        <v>64191.35817</v>
      </c>
      <c r="H47" s="54">
        <f t="shared" si="12"/>
        <v>21231.899170000001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5"/>
      <c r="C48" s="112"/>
      <c r="D48" s="110"/>
      <c r="E48" s="110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5" t="s">
        <v>18</v>
      </c>
      <c r="C49" s="121" t="s">
        <v>64</v>
      </c>
      <c r="D49" s="124" t="s">
        <v>44</v>
      </c>
      <c r="E49" s="103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5"/>
      <c r="C50" s="122"/>
      <c r="D50" s="124"/>
      <c r="E50" s="103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5"/>
      <c r="C51" s="122"/>
      <c r="D51" s="124"/>
      <c r="E51" s="103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5"/>
      <c r="C52" s="122"/>
      <c r="D52" s="124"/>
      <c r="E52" s="103"/>
      <c r="F52" s="15" t="s">
        <v>3</v>
      </c>
      <c r="G52" s="30">
        <f t="shared" si="13"/>
        <v>5020.03</v>
      </c>
      <c r="H52" s="77">
        <f>1683.706</f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5"/>
      <c r="C53" s="122"/>
      <c r="D53" s="124"/>
      <c r="E53" s="103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5" t="s">
        <v>31</v>
      </c>
      <c r="C54" s="111" t="s">
        <v>60</v>
      </c>
      <c r="D54" s="109" t="s">
        <v>44</v>
      </c>
      <c r="E54" s="103" t="s">
        <v>9</v>
      </c>
      <c r="F54" s="17" t="s">
        <v>5</v>
      </c>
      <c r="G54" s="30">
        <f t="shared" si="13"/>
        <v>32501.558170000004</v>
      </c>
      <c r="H54" s="30">
        <f t="shared" ref="H54:K54" si="15">SUM(H55:H58)</f>
        <v>10346.140170000001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5"/>
      <c r="C55" s="123"/>
      <c r="D55" s="109"/>
      <c r="E55" s="103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5"/>
      <c r="C56" s="123"/>
      <c r="D56" s="109"/>
      <c r="E56" s="103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5"/>
      <c r="C57" s="123"/>
      <c r="D57" s="109"/>
      <c r="E57" s="103"/>
      <c r="F57" s="15" t="s">
        <v>3</v>
      </c>
      <c r="G57" s="30">
        <f t="shared" si="13"/>
        <v>32501.558170000004</v>
      </c>
      <c r="H57" s="77">
        <f>10294.7264-98.4285-2-10-2.26505+50.08315+105.47117+8.553</f>
        <v>10346.140170000001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5"/>
      <c r="C58" s="123"/>
      <c r="D58" s="109"/>
      <c r="E58" s="103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5" t="s">
        <v>19</v>
      </c>
      <c r="C59" s="121" t="s">
        <v>22</v>
      </c>
      <c r="D59" s="124" t="s">
        <v>44</v>
      </c>
      <c r="E59" s="124" t="s">
        <v>8</v>
      </c>
      <c r="F59" s="18" t="s">
        <v>5</v>
      </c>
      <c r="G59" s="30">
        <f t="shared" si="13"/>
        <v>6070.2269999999999</v>
      </c>
      <c r="H59" s="30">
        <f>SUM(H60:H63)</f>
        <v>2128.0909999999999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5"/>
      <c r="C60" s="122"/>
      <c r="D60" s="124"/>
      <c r="E60" s="124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5"/>
      <c r="C61" s="122"/>
      <c r="D61" s="124"/>
      <c r="E61" s="124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5"/>
      <c r="C62" s="122"/>
      <c r="D62" s="124"/>
      <c r="E62" s="124"/>
      <c r="F62" s="15" t="s">
        <v>3</v>
      </c>
      <c r="G62" s="30">
        <f t="shared" si="13"/>
        <v>6070.2269999999999</v>
      </c>
      <c r="H62" s="31">
        <v>2128.0909999999999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5"/>
      <c r="C63" s="122"/>
      <c r="D63" s="124"/>
      <c r="E63" s="124"/>
      <c r="F63" s="15" t="s">
        <v>4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5" t="s">
        <v>20</v>
      </c>
      <c r="C64" s="121" t="s">
        <v>23</v>
      </c>
      <c r="D64" s="124" t="s">
        <v>44</v>
      </c>
      <c r="E64" s="124" t="s">
        <v>28</v>
      </c>
      <c r="F64" s="18" t="s">
        <v>5</v>
      </c>
      <c r="G64" s="30">
        <f t="shared" si="13"/>
        <v>20599.542999999998</v>
      </c>
      <c r="H64" s="30">
        <f t="shared" ref="H64" si="16">SUM(H65:H68)</f>
        <v>7073.9620000000004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5"/>
      <c r="C65" s="122"/>
      <c r="D65" s="124"/>
      <c r="E65" s="124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5"/>
      <c r="C66" s="122"/>
      <c r="D66" s="124"/>
      <c r="E66" s="124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5"/>
      <c r="C67" s="122"/>
      <c r="D67" s="124"/>
      <c r="E67" s="124"/>
      <c r="F67" s="15" t="s">
        <v>3</v>
      </c>
      <c r="G67" s="30">
        <f t="shared" si="13"/>
        <v>20599.542999999998</v>
      </c>
      <c r="H67" s="31">
        <v>7073.9620000000004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5"/>
      <c r="C68" s="122"/>
      <c r="D68" s="124"/>
      <c r="E68" s="124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5" t="s">
        <v>32</v>
      </c>
      <c r="C69" s="112" t="s">
        <v>50</v>
      </c>
      <c r="D69" s="110" t="s">
        <v>30</v>
      </c>
      <c r="E69" s="110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5"/>
      <c r="C70" s="112"/>
      <c r="D70" s="110"/>
      <c r="E70" s="110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5"/>
      <c r="C71" s="112"/>
      <c r="D71" s="110"/>
      <c r="E71" s="110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5"/>
      <c r="C72" s="112"/>
      <c r="D72" s="110"/>
      <c r="E72" s="110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5"/>
      <c r="C73" s="112"/>
      <c r="D73" s="110"/>
      <c r="E73" s="110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5" t="s">
        <v>21</v>
      </c>
      <c r="C74" s="105" t="s">
        <v>83</v>
      </c>
      <c r="D74" s="116" t="s">
        <v>30</v>
      </c>
      <c r="E74" s="103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5"/>
      <c r="C75" s="105"/>
      <c r="D75" s="116"/>
      <c r="E75" s="103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5"/>
      <c r="C76" s="105"/>
      <c r="D76" s="116"/>
      <c r="E76" s="103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5"/>
      <c r="C77" s="105"/>
      <c r="D77" s="116"/>
      <c r="E77" s="103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5"/>
      <c r="C78" s="105"/>
      <c r="D78" s="116"/>
      <c r="E78" s="103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0" t="s">
        <v>55</v>
      </c>
      <c r="C79" s="112" t="s">
        <v>58</v>
      </c>
      <c r="D79" s="101" t="s">
        <v>30</v>
      </c>
      <c r="E79" s="102"/>
      <c r="F79" s="48" t="s">
        <v>63</v>
      </c>
      <c r="G79" s="75">
        <f t="shared" ref="G79:G88" si="17">SUM(H79:K79)</f>
        <v>400</v>
      </c>
      <c r="H79" s="75">
        <f>SUM(H80:H83)</f>
        <v>400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0"/>
      <c r="C80" s="117"/>
      <c r="D80" s="101"/>
      <c r="E80" s="102"/>
      <c r="F80" s="48" t="s">
        <v>1</v>
      </c>
      <c r="G80" s="75">
        <f t="shared" si="17"/>
        <v>0</v>
      </c>
      <c r="H80" s="75"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0"/>
      <c r="C81" s="117"/>
      <c r="D81" s="101"/>
      <c r="E81" s="102"/>
      <c r="F81" s="48" t="s">
        <v>2</v>
      </c>
      <c r="G81" s="75">
        <f t="shared" si="17"/>
        <v>0</v>
      </c>
      <c r="H81" s="75"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0"/>
      <c r="C82" s="117"/>
      <c r="D82" s="101"/>
      <c r="E82" s="102"/>
      <c r="F82" s="48" t="s">
        <v>3</v>
      </c>
      <c r="G82" s="75">
        <f t="shared" si="17"/>
        <v>400</v>
      </c>
      <c r="H82" s="75">
        <v>400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0"/>
      <c r="C83" s="117"/>
      <c r="D83" s="101"/>
      <c r="E83" s="102"/>
      <c r="F83" s="48" t="s">
        <v>4</v>
      </c>
      <c r="G83" s="75">
        <f t="shared" si="17"/>
        <v>0</v>
      </c>
      <c r="H83" s="75"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04" t="s">
        <v>56</v>
      </c>
      <c r="C84" s="105" t="s">
        <v>57</v>
      </c>
      <c r="D84" s="104" t="s">
        <v>30</v>
      </c>
      <c r="E84" s="103" t="s">
        <v>28</v>
      </c>
      <c r="F84" s="45" t="s">
        <v>5</v>
      </c>
      <c r="G84" s="30">
        <f t="shared" si="17"/>
        <v>400</v>
      </c>
      <c r="H84" s="30">
        <f>SUM(H85:H88)</f>
        <v>400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04"/>
      <c r="C85" s="105"/>
      <c r="D85" s="104"/>
      <c r="E85" s="103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04"/>
      <c r="C86" s="105"/>
      <c r="D86" s="104"/>
      <c r="E86" s="103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04"/>
      <c r="C87" s="105"/>
      <c r="D87" s="104"/>
      <c r="E87" s="103"/>
      <c r="F87" s="46" t="s">
        <v>3</v>
      </c>
      <c r="G87" s="30">
        <f t="shared" si="17"/>
        <v>400</v>
      </c>
      <c r="H87" s="31">
        <v>400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04"/>
      <c r="C88" s="105"/>
      <c r="D88" s="104"/>
      <c r="E88" s="103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1">
        <v>6</v>
      </c>
      <c r="C89" s="94" t="s">
        <v>67</v>
      </c>
      <c r="D89" s="91" t="s">
        <v>70</v>
      </c>
      <c r="E89" s="97"/>
      <c r="F89" s="48" t="s">
        <v>66</v>
      </c>
      <c r="G89" s="75">
        <f t="shared" ref="G89:G108" si="18">SUM(H89:K89)</f>
        <v>5639.2374799999998</v>
      </c>
      <c r="H89" s="76">
        <f>SUM(H90:H93)</f>
        <v>5639.2374799999998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2"/>
      <c r="C90" s="95"/>
      <c r="D90" s="92"/>
      <c r="E90" s="98"/>
      <c r="F90" s="48" t="s">
        <v>1</v>
      </c>
      <c r="G90" s="75">
        <f t="shared" si="18"/>
        <v>0</v>
      </c>
      <c r="H90" s="76">
        <f t="shared" ref="H90:K93" si="19">SUM(H95)</f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2"/>
      <c r="C91" s="95"/>
      <c r="D91" s="92"/>
      <c r="E91" s="98"/>
      <c r="F91" s="48" t="s">
        <v>2</v>
      </c>
      <c r="G91" s="75">
        <f t="shared" si="18"/>
        <v>0</v>
      </c>
      <c r="H91" s="76">
        <f t="shared" si="19"/>
        <v>0</v>
      </c>
      <c r="I91" s="76">
        <f t="shared" si="19"/>
        <v>0</v>
      </c>
      <c r="J91" s="76">
        <f t="shared" si="19"/>
        <v>0</v>
      </c>
      <c r="K91" s="76">
        <f t="shared" si="19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2"/>
      <c r="C92" s="95"/>
      <c r="D92" s="92"/>
      <c r="E92" s="98"/>
      <c r="F92" s="48" t="s">
        <v>3</v>
      </c>
      <c r="G92" s="75">
        <f t="shared" si="18"/>
        <v>5639.2374799999998</v>
      </c>
      <c r="H92" s="76">
        <f t="shared" si="19"/>
        <v>5639.2374799999998</v>
      </c>
      <c r="I92" s="76">
        <f t="shared" si="19"/>
        <v>0</v>
      </c>
      <c r="J92" s="76">
        <f t="shared" si="19"/>
        <v>0</v>
      </c>
      <c r="K92" s="76">
        <f t="shared" si="19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3"/>
      <c r="C93" s="96"/>
      <c r="D93" s="93"/>
      <c r="E93" s="99"/>
      <c r="F93" s="48" t="s">
        <v>4</v>
      </c>
      <c r="G93" s="75">
        <f t="shared" si="18"/>
        <v>0</v>
      </c>
      <c r="H93" s="76">
        <f t="shared" si="19"/>
        <v>0</v>
      </c>
      <c r="I93" s="76">
        <f t="shared" si="19"/>
        <v>0</v>
      </c>
      <c r="J93" s="76">
        <f t="shared" si="19"/>
        <v>0</v>
      </c>
      <c r="K93" s="76">
        <f t="shared" si="19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5" t="s">
        <v>68</v>
      </c>
      <c r="C94" s="82" t="s">
        <v>69</v>
      </c>
      <c r="D94" s="85" t="s">
        <v>30</v>
      </c>
      <c r="E94" s="88" t="s">
        <v>59</v>
      </c>
      <c r="F94" s="74" t="s">
        <v>5</v>
      </c>
      <c r="G94" s="30">
        <f t="shared" si="18"/>
        <v>5639.2374799999998</v>
      </c>
      <c r="H94" s="31">
        <f>SUM(H95:H98)</f>
        <v>5639.2374799999998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6"/>
      <c r="C95" s="83"/>
      <c r="D95" s="86"/>
      <c r="E95" s="89"/>
      <c r="F95" s="46" t="s">
        <v>1</v>
      </c>
      <c r="G95" s="30">
        <f t="shared" si="18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6"/>
      <c r="C96" s="83"/>
      <c r="D96" s="86"/>
      <c r="E96" s="89"/>
      <c r="F96" s="46" t="s">
        <v>2</v>
      </c>
      <c r="G96" s="30">
        <f t="shared" si="18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6"/>
      <c r="C97" s="83"/>
      <c r="D97" s="86"/>
      <c r="E97" s="89"/>
      <c r="F97" s="46" t="s">
        <v>3</v>
      </c>
      <c r="G97" s="30">
        <f t="shared" si="18"/>
        <v>5639.2374799999998</v>
      </c>
      <c r="H97" s="31">
        <f>6303.4512-99.9232-50.08315-505.65437-8.553</f>
        <v>5639.2374799999998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7"/>
      <c r="C98" s="84"/>
      <c r="D98" s="87"/>
      <c r="E98" s="90"/>
      <c r="F98" s="46" t="s">
        <v>4</v>
      </c>
      <c r="G98" s="30">
        <f t="shared" si="18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79">
        <v>7</v>
      </c>
      <c r="C99" s="94" t="s">
        <v>82</v>
      </c>
      <c r="D99" s="91" t="s">
        <v>78</v>
      </c>
      <c r="E99" s="97"/>
      <c r="F99" s="48" t="s">
        <v>71</v>
      </c>
      <c r="G99" s="75">
        <f t="shared" si="18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80"/>
      <c r="C100" s="118"/>
      <c r="D100" s="92"/>
      <c r="E100" s="98"/>
      <c r="F100" s="48" t="s">
        <v>1</v>
      </c>
      <c r="G100" s="75">
        <f t="shared" si="18"/>
        <v>546950</v>
      </c>
      <c r="H100" s="76">
        <f t="shared" ref="H100:K103" si="20">SUM(H105)</f>
        <v>0</v>
      </c>
      <c r="I100" s="76">
        <f t="shared" si="20"/>
        <v>404680</v>
      </c>
      <c r="J100" s="76">
        <f t="shared" si="20"/>
        <v>142270</v>
      </c>
      <c r="K100" s="76">
        <f t="shared" si="20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80"/>
      <c r="C101" s="118"/>
      <c r="D101" s="92"/>
      <c r="E101" s="98"/>
      <c r="F101" s="48" t="s">
        <v>2</v>
      </c>
      <c r="G101" s="75">
        <f t="shared" si="18"/>
        <v>28790</v>
      </c>
      <c r="H101" s="76">
        <f t="shared" si="20"/>
        <v>0</v>
      </c>
      <c r="I101" s="76">
        <f t="shared" si="20"/>
        <v>21300</v>
      </c>
      <c r="J101" s="76">
        <f t="shared" si="20"/>
        <v>7490</v>
      </c>
      <c r="K101" s="76">
        <f t="shared" si="20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80"/>
      <c r="C102" s="118"/>
      <c r="D102" s="92"/>
      <c r="E102" s="98"/>
      <c r="F102" s="48" t="s">
        <v>3</v>
      </c>
      <c r="G102" s="75">
        <f t="shared" si="18"/>
        <v>0</v>
      </c>
      <c r="H102" s="76">
        <f t="shared" si="20"/>
        <v>0</v>
      </c>
      <c r="I102" s="76">
        <f t="shared" si="20"/>
        <v>0</v>
      </c>
      <c r="J102" s="76">
        <f t="shared" si="20"/>
        <v>0</v>
      </c>
      <c r="K102" s="76">
        <f t="shared" si="20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81"/>
      <c r="C103" s="119"/>
      <c r="D103" s="93"/>
      <c r="E103" s="99"/>
      <c r="F103" s="48" t="s">
        <v>4</v>
      </c>
      <c r="G103" s="75">
        <f t="shared" si="18"/>
        <v>0</v>
      </c>
      <c r="H103" s="76">
        <f t="shared" si="20"/>
        <v>0</v>
      </c>
      <c r="I103" s="76">
        <f t="shared" si="20"/>
        <v>0</v>
      </c>
      <c r="J103" s="76">
        <f t="shared" si="20"/>
        <v>0</v>
      </c>
      <c r="K103" s="76">
        <f t="shared" si="20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5" t="s">
        <v>72</v>
      </c>
      <c r="C104" s="82" t="s">
        <v>73</v>
      </c>
      <c r="D104" s="85" t="s">
        <v>78</v>
      </c>
      <c r="E104" s="88" t="s">
        <v>59</v>
      </c>
      <c r="F104" s="74" t="s">
        <v>5</v>
      </c>
      <c r="G104" s="30">
        <f t="shared" si="18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6"/>
      <c r="C105" s="83"/>
      <c r="D105" s="86"/>
      <c r="E105" s="89"/>
      <c r="F105" s="46" t="s">
        <v>1</v>
      </c>
      <c r="G105" s="30">
        <f t="shared" si="18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6"/>
      <c r="C106" s="83"/>
      <c r="D106" s="86"/>
      <c r="E106" s="89"/>
      <c r="F106" s="46" t="s">
        <v>2</v>
      </c>
      <c r="G106" s="30">
        <f t="shared" si="18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6"/>
      <c r="C107" s="83"/>
      <c r="D107" s="86"/>
      <c r="E107" s="89"/>
      <c r="F107" s="46" t="s">
        <v>3</v>
      </c>
      <c r="G107" s="30">
        <f t="shared" si="18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7"/>
      <c r="C108" s="84"/>
      <c r="D108" s="87"/>
      <c r="E108" s="90"/>
      <c r="F108" s="46" t="s">
        <v>4</v>
      </c>
      <c r="G108" s="30">
        <f t="shared" si="18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5" t="s">
        <v>6</v>
      </c>
      <c r="D109" s="103"/>
      <c r="E109" s="103"/>
      <c r="F109" s="135" t="s">
        <v>0</v>
      </c>
      <c r="G109" s="128" t="s">
        <v>11</v>
      </c>
      <c r="H109" s="128" t="s">
        <v>25</v>
      </c>
      <c r="I109" s="128"/>
      <c r="J109" s="128"/>
      <c r="K109" s="128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6"/>
      <c r="D110" s="116"/>
      <c r="E110" s="103"/>
      <c r="F110" s="135"/>
      <c r="G110" s="128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6"/>
      <c r="D111" s="116"/>
      <c r="E111" s="103"/>
      <c r="F111" s="73" t="s">
        <v>24</v>
      </c>
      <c r="G111" s="54">
        <f>SUM(H111:K111)</f>
        <v>2748651.0182999996</v>
      </c>
      <c r="H111" s="54">
        <f>SUM(H112:H115)</f>
        <v>358231.55930000002</v>
      </c>
      <c r="I111" s="54">
        <f t="shared" ref="I111" si="21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6"/>
      <c r="D112" s="116"/>
      <c r="E112" s="103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6"/>
      <c r="D113" s="116"/>
      <c r="E113" s="103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2">SUM(J21+J36+J46+J71+J81+J91+J101)</f>
        <v>7490</v>
      </c>
      <c r="K113" s="54">
        <f t="shared" si="22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6"/>
      <c r="D114" s="116"/>
      <c r="E114" s="103"/>
      <c r="F114" s="73" t="s">
        <v>3</v>
      </c>
      <c r="G114" s="54">
        <f>SUM(H114:K114)</f>
        <v>70511.616779999997</v>
      </c>
      <c r="H114" s="54">
        <f>SUM(H22+H37+H47+H72+H82+H92+H102)</f>
        <v>27552.157780000001</v>
      </c>
      <c r="I114" s="54">
        <f t="shared" si="22"/>
        <v>21175.087</v>
      </c>
      <c r="J114" s="54">
        <f t="shared" si="22"/>
        <v>21784.371999999999</v>
      </c>
      <c r="K114" s="54">
        <f t="shared" si="22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6"/>
      <c r="D115" s="116"/>
      <c r="E115" s="103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2"/>
        <v>0</v>
      </c>
      <c r="J115" s="54">
        <f t="shared" si="22"/>
        <v>0</v>
      </c>
      <c r="K115" s="54">
        <f t="shared" si="22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7" t="s">
        <v>77</v>
      </c>
      <c r="C118" s="127"/>
      <c r="D118" s="127"/>
      <c r="E118" s="127"/>
      <c r="F118" s="127"/>
      <c r="G118" s="127"/>
      <c r="H118" s="41"/>
      <c r="I118" s="41"/>
      <c r="J118" s="61" t="s">
        <v>75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2022-10-14T14:40:26Z</cp:lastPrinted>
  <dcterms:created xsi:type="dcterms:W3CDTF">2016-02-05T07:01:02Z</dcterms:created>
  <dcterms:modified xsi:type="dcterms:W3CDTF">2022-10-14T14:40:28Z</dcterms:modified>
</cp:coreProperties>
</file>